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195" activeTab="3"/>
  </bookViews>
  <sheets>
    <sheet name="Sheet1" sheetId="1" r:id="rId1"/>
    <sheet name="Chart1" sheetId="2" r:id="rId2"/>
    <sheet name="Chart2" sheetId="3" r:id="rId3"/>
    <sheet name="sp. heat air and clinker cpag 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<sst xmlns="http://schemas.openxmlformats.org/spreadsheetml/2006/main" count="100" uniqueCount="76">
  <si>
    <t>Loose and Bulk Materials</t>
  </si>
  <si>
    <t>Elements</t>
  </si>
  <si>
    <t>Element</t>
  </si>
  <si>
    <t>sp. Heat</t>
  </si>
  <si>
    <t>kcal/kg</t>
  </si>
  <si>
    <t>Aluminium</t>
  </si>
  <si>
    <t>Calcium</t>
  </si>
  <si>
    <t>Carbon</t>
  </si>
  <si>
    <t>Copper</t>
  </si>
  <si>
    <t>Iron</t>
  </si>
  <si>
    <t>Magnesium</t>
  </si>
  <si>
    <t>Potassium</t>
  </si>
  <si>
    <t>Silicon</t>
  </si>
  <si>
    <t>Sodium</t>
  </si>
  <si>
    <t>Sulphur</t>
  </si>
  <si>
    <t>Tin</t>
  </si>
  <si>
    <t>Zinc</t>
  </si>
  <si>
    <t>Ash</t>
  </si>
  <si>
    <t>Ballast</t>
  </si>
  <si>
    <t>Chalk</t>
  </si>
  <si>
    <t>Cement</t>
  </si>
  <si>
    <t>Clay</t>
  </si>
  <si>
    <t>Coal</t>
  </si>
  <si>
    <t>0.24 - 0.26</t>
  </si>
  <si>
    <t>Iron ore</t>
  </si>
  <si>
    <t>Sand dry</t>
  </si>
  <si>
    <t>Asbestos fibre</t>
  </si>
  <si>
    <t>Concrete</t>
  </si>
  <si>
    <t>Brick</t>
  </si>
  <si>
    <t>0.19 - 0.37</t>
  </si>
  <si>
    <t>Refractory</t>
  </si>
  <si>
    <t>0.19 - 0.27</t>
  </si>
  <si>
    <t>Insulating brick</t>
  </si>
  <si>
    <t>0.19 - 0.29</t>
  </si>
  <si>
    <t>Glass wool</t>
  </si>
  <si>
    <t>Common gases</t>
  </si>
  <si>
    <t>Temp. in 0c</t>
  </si>
  <si>
    <t>Gas</t>
  </si>
  <si>
    <t>Sp. Heat in kcal/kg at different temps</t>
  </si>
  <si>
    <t>Air</t>
  </si>
  <si>
    <t>Oxygen</t>
  </si>
  <si>
    <t>Nitrogen</t>
  </si>
  <si>
    <t>Carbon dioxide</t>
  </si>
  <si>
    <t>Carbon monoxide</t>
  </si>
  <si>
    <t>Water vapour</t>
  </si>
  <si>
    <t>Flue gas-fuel oil</t>
  </si>
  <si>
    <t>Flue gas-fuel coal</t>
  </si>
  <si>
    <t>Sp. Heat kcal/kg for different temps</t>
  </si>
  <si>
    <t>Clinker</t>
  </si>
  <si>
    <t>exhaust gases</t>
  </si>
  <si>
    <t>raw meal</t>
  </si>
  <si>
    <t>steam</t>
  </si>
  <si>
    <t>kcal/nm3</t>
  </si>
  <si>
    <t>Temp.</t>
  </si>
  <si>
    <t>rs 109</t>
  </si>
  <si>
    <t>Specific heats of elements, materials and gases</t>
  </si>
  <si>
    <t>item</t>
  </si>
  <si>
    <t>Buiding and insulating materials</t>
  </si>
  <si>
    <t>0.42+0.000185*t</t>
  </si>
  <si>
    <t>0.19+0.00011*t</t>
  </si>
  <si>
    <t>0.181+0.000071*t</t>
  </si>
  <si>
    <t>0.32+0.00005*t</t>
  </si>
  <si>
    <t>0.21+0.00007*t</t>
  </si>
  <si>
    <t>temp. o c t</t>
  </si>
  <si>
    <t>sp. heat of</t>
  </si>
  <si>
    <t>cinker</t>
  </si>
  <si>
    <t>air</t>
  </si>
  <si>
    <t>source : CPAG Manual for cooler</t>
  </si>
  <si>
    <t xml:space="preserve">checked </t>
  </si>
  <si>
    <t>final</t>
  </si>
  <si>
    <t>sp. heats of air and clinker</t>
  </si>
  <si>
    <t>for cooler heat balance</t>
  </si>
  <si>
    <t>checked</t>
  </si>
  <si>
    <t>W1.12</t>
  </si>
  <si>
    <r>
      <t xml:space="preserve"> 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C</t>
    </r>
  </si>
  <si>
    <r>
      <t>kcal/nm</t>
    </r>
    <r>
      <rPr>
        <b/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</si>
</sst>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45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name val="Calibri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vertAlign val="superscript"/>
      <sz val="10.5"/>
      <color indexed="8"/>
      <name val="Arial"/>
      <family val="2"/>
    </font>
    <font>
      <b/>
      <sz val="12"/>
      <color indexed="8"/>
      <name val="Arial"/>
      <family val="2"/>
    </font>
    <font>
      <sz val="9.6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97775"/>
          <c:h val="0.8985"/>
        </c:manualLayout>
      </c:layout>
      <c:lineChart>
        <c:grouping val="standard"/>
        <c:varyColors val="0"/>
        <c:marker val="1"/>
        <c:axId val="30105805"/>
        <c:axId val="2516790"/>
      </c:lineChart>
      <c:catAx>
        <c:axId val="30105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6790"/>
        <c:crosses val="autoZero"/>
        <c:auto val="1"/>
        <c:lblOffset val="100"/>
        <c:tickLblSkip val="1"/>
        <c:noMultiLvlLbl val="0"/>
      </c:catAx>
      <c:valAx>
        <c:axId val="25167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05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8625"/>
          <c:y val="0.933"/>
          <c:w val="0.0292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97775"/>
          <c:h val="0.91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'sp. heat air and clinker cpag '!$B$11</c:f>
              <c:numCache>
                <c:ptCount val="1"/>
                <c:pt idx="0">
                  <c:v>50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'sp. heat air and clinker cpag '!$E$38</c:f>
              <c:numCache>
                <c:ptCount val="1"/>
                <c:pt idx="0">
                  <c:v>0.261</c:v>
                </c:pt>
              </c:numCache>
            </c:numRef>
          </c:val>
          <c:smooth val="0"/>
        </c:ser>
        <c:marker val="1"/>
        <c:axId val="22651111"/>
        <c:axId val="2533408"/>
      </c:lineChart>
      <c:catAx>
        <c:axId val="22651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3408"/>
        <c:crosses val="autoZero"/>
        <c:auto val="1"/>
        <c:lblOffset val="100"/>
        <c:tickLblSkip val="1"/>
        <c:noMultiLvlLbl val="0"/>
      </c:catAx>
      <c:valAx>
        <c:axId val="2533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511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25"/>
          <c:y val="0.957"/>
          <c:w val="0.18275"/>
          <c:h val="0.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sp. heats of air and clinker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65"/>
          <c:y val="0.1645"/>
          <c:w val="0.584"/>
          <c:h val="0.72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'sp. heat air and clinker cpag '!$B$10:$B$38</c:f>
              <c:numCache/>
            </c:numRef>
          </c:xVal>
          <c:yVal>
            <c:numRef>
              <c:f>'sp. heat air and clinker cpag '!$C$10:$C$38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'sp. heat air and clinker cpag '!$B$10:$B$38</c:f>
              <c:numCache/>
            </c:numRef>
          </c:xVal>
          <c:yVal>
            <c:numRef>
              <c:f>'sp. heat air and clinker cpag '!$D$10:$D$38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'sp. heat air and clinker cpag '!$B$10:$B$38</c:f>
              <c:numCache/>
            </c:numRef>
          </c:xVal>
          <c:yVal>
            <c:numRef>
              <c:f>'sp. heat air and clinker cpag '!$E$10:$E$38</c:f>
              <c:numCache/>
            </c:numRef>
          </c:yVal>
          <c:smooth val="0"/>
        </c:ser>
        <c:axId val="22800673"/>
        <c:axId val="3879466"/>
      </c:scatterChart>
      <c:valAx>
        <c:axId val="22800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degrees selsius</a:t>
                </a:r>
              </a:p>
            </c:rich>
          </c:tx>
          <c:layout>
            <c:manualLayout>
              <c:xMode val="factor"/>
              <c:yMode val="factor"/>
              <c:x val="-0.035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9466"/>
        <c:crosses val="autoZero"/>
        <c:crossBetween val="midCat"/>
        <c:dispUnits/>
      </c:valAx>
      <c:valAx>
        <c:axId val="3879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sp. heat kal/nm</a:t>
                </a:r>
                <a:r>
                  <a:rPr lang="en-US" cap="none" sz="10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for air and kcal/kg for clinker</a:t>
                </a:r>
              </a:p>
            </c:rich>
          </c:tx>
          <c:layout>
            <c:manualLayout>
              <c:xMode val="factor"/>
              <c:yMode val="factor"/>
              <c:x val="-0.055"/>
              <c:y val="-0.0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006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387"/>
          <c:w val="0.23025"/>
          <c:h val="0.2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55</xdr:row>
      <xdr:rowOff>19050</xdr:rowOff>
    </xdr:from>
    <xdr:to>
      <xdr:col>6</xdr:col>
      <xdr:colOff>590550</xdr:colOff>
      <xdr:row>73</xdr:row>
      <xdr:rowOff>142875</xdr:rowOff>
    </xdr:to>
    <xdr:graphicFrame>
      <xdr:nvGraphicFramePr>
        <xdr:cNvPr id="1" name="Chart 4"/>
        <xdr:cNvGraphicFramePr/>
      </xdr:nvGraphicFramePr>
      <xdr:xfrm>
        <a:off x="495300" y="8943975"/>
        <a:ext cx="37242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0"/>
  <sheetViews>
    <sheetView zoomScalePageLayoutView="0" workbookViewId="0" topLeftCell="A55">
      <selection activeCell="C70" sqref="C70:C80"/>
    </sheetView>
  </sheetViews>
  <sheetFormatPr defaultColWidth="9.140625" defaultRowHeight="12.75"/>
  <cols>
    <col min="1" max="1" width="12.8515625" style="0" customWidth="1"/>
    <col min="2" max="2" width="18.7109375" style="0" customWidth="1"/>
    <col min="3" max="3" width="10.8515625" style="0" customWidth="1"/>
    <col min="4" max="4" width="8.7109375" style="0" customWidth="1"/>
    <col min="5" max="6" width="7.7109375" style="0" customWidth="1"/>
    <col min="7" max="7" width="9.28125" style="0" customWidth="1"/>
    <col min="8" max="14" width="7.7109375" style="0" customWidth="1"/>
  </cols>
  <sheetData>
    <row r="2" ht="12.75">
      <c r="B2" t="s">
        <v>54</v>
      </c>
    </row>
    <row r="4" spans="4:9" ht="12.75">
      <c r="D4" s="6" t="s">
        <v>55</v>
      </c>
      <c r="E4" s="6"/>
      <c r="F4" s="6"/>
      <c r="G4" s="6"/>
      <c r="H4" s="6"/>
      <c r="I4" s="6"/>
    </row>
    <row r="8" spans="2:13" ht="12.75">
      <c r="B8">
        <v>1</v>
      </c>
      <c r="C8" t="s">
        <v>1</v>
      </c>
      <c r="E8">
        <v>2</v>
      </c>
      <c r="F8" t="s">
        <v>0</v>
      </c>
      <c r="J8" s="7" t="s">
        <v>57</v>
      </c>
      <c r="K8" s="7"/>
      <c r="L8" s="7"/>
      <c r="M8" s="7"/>
    </row>
    <row r="10" spans="2:12" ht="12.75">
      <c r="B10" t="s">
        <v>2</v>
      </c>
      <c r="C10" t="s">
        <v>3</v>
      </c>
      <c r="F10" t="s">
        <v>56</v>
      </c>
      <c r="G10" t="s">
        <v>3</v>
      </c>
      <c r="K10" t="s">
        <v>56</v>
      </c>
      <c r="L10" t="s">
        <v>3</v>
      </c>
    </row>
    <row r="11" spans="3:12" ht="12.75">
      <c r="C11" t="s">
        <v>4</v>
      </c>
      <c r="G11" t="s">
        <v>4</v>
      </c>
      <c r="L11" t="s">
        <v>4</v>
      </c>
    </row>
    <row r="13" spans="2:12" ht="12.75">
      <c r="B13" t="s">
        <v>5</v>
      </c>
      <c r="C13">
        <v>0.218</v>
      </c>
      <c r="F13" t="s">
        <v>17</v>
      </c>
      <c r="G13">
        <v>0.167</v>
      </c>
      <c r="K13" t="s">
        <v>26</v>
      </c>
      <c r="L13">
        <v>0.25</v>
      </c>
    </row>
    <row r="14" spans="2:12" ht="12.75">
      <c r="B14" t="s">
        <v>6</v>
      </c>
      <c r="F14" t="s">
        <v>18</v>
      </c>
      <c r="G14">
        <v>0.2</v>
      </c>
      <c r="K14" t="s">
        <v>27</v>
      </c>
      <c r="L14">
        <v>0.2</v>
      </c>
    </row>
    <row r="15" spans="1:12" ht="12.75">
      <c r="A15">
        <v>1</v>
      </c>
      <c r="B15" t="s">
        <v>7</v>
      </c>
      <c r="C15">
        <v>0.17</v>
      </c>
      <c r="F15" t="s">
        <v>19</v>
      </c>
      <c r="G15">
        <v>0.21</v>
      </c>
      <c r="K15" t="s">
        <v>28</v>
      </c>
      <c r="L15" t="s">
        <v>29</v>
      </c>
    </row>
    <row r="16" spans="2:12" ht="12.75">
      <c r="B16" t="s">
        <v>8</v>
      </c>
      <c r="C16">
        <v>0.092</v>
      </c>
      <c r="F16" t="s">
        <v>20</v>
      </c>
      <c r="G16">
        <v>0.21</v>
      </c>
      <c r="K16" t="s">
        <v>30</v>
      </c>
      <c r="L16" t="s">
        <v>31</v>
      </c>
    </row>
    <row r="17" spans="2:12" ht="12.75">
      <c r="B17" t="s">
        <v>9</v>
      </c>
      <c r="C17">
        <v>0.025</v>
      </c>
      <c r="F17" t="s">
        <v>21</v>
      </c>
      <c r="G17">
        <v>0.22</v>
      </c>
      <c r="K17" t="s">
        <v>32</v>
      </c>
      <c r="L17" t="s">
        <v>33</v>
      </c>
    </row>
    <row r="18" spans="2:12" ht="12.75">
      <c r="B18" t="s">
        <v>10</v>
      </c>
      <c r="C18">
        <v>0.059</v>
      </c>
      <c r="F18" t="s">
        <v>22</v>
      </c>
      <c r="G18" t="s">
        <v>23</v>
      </c>
      <c r="K18" t="s">
        <v>34</v>
      </c>
      <c r="L18">
        <v>0.16</v>
      </c>
    </row>
    <row r="19" spans="2:7" ht="12.75">
      <c r="B19" t="s">
        <v>11</v>
      </c>
      <c r="C19">
        <v>0.18</v>
      </c>
      <c r="F19" t="s">
        <v>24</v>
      </c>
      <c r="G19">
        <v>0.29</v>
      </c>
    </row>
    <row r="20" spans="2:7" ht="12.75">
      <c r="B20" t="s">
        <v>12</v>
      </c>
      <c r="C20">
        <v>0.164</v>
      </c>
      <c r="F20" t="s">
        <v>25</v>
      </c>
      <c r="G20">
        <v>0.2</v>
      </c>
    </row>
    <row r="21" spans="2:3" ht="12.75">
      <c r="B21" t="s">
        <v>13</v>
      </c>
      <c r="C21">
        <v>0.3</v>
      </c>
    </row>
    <row r="22" spans="2:3" ht="12.75">
      <c r="B22" t="s">
        <v>14</v>
      </c>
      <c r="C22">
        <v>0.174</v>
      </c>
    </row>
    <row r="23" spans="2:3" ht="12.75">
      <c r="B23" t="s">
        <v>15</v>
      </c>
      <c r="C23">
        <v>0.053</v>
      </c>
    </row>
    <row r="24" spans="2:3" ht="12.75">
      <c r="B24" t="s">
        <v>16</v>
      </c>
      <c r="C24">
        <v>0.092</v>
      </c>
    </row>
    <row r="35" spans="2:3" ht="12.75">
      <c r="B35">
        <v>4</v>
      </c>
      <c r="C35" t="s">
        <v>35</v>
      </c>
    </row>
    <row r="37" spans="2:3" ht="12.75">
      <c r="B37" t="s">
        <v>37</v>
      </c>
      <c r="C37" t="s">
        <v>38</v>
      </c>
    </row>
    <row r="39" spans="3:8" ht="12.75">
      <c r="C39" t="s">
        <v>36</v>
      </c>
      <c r="D39">
        <v>20</v>
      </c>
      <c r="E39">
        <v>250</v>
      </c>
      <c r="F39">
        <v>500</v>
      </c>
      <c r="G39">
        <v>750</v>
      </c>
      <c r="H39">
        <v>1000</v>
      </c>
    </row>
    <row r="41" spans="2:8" ht="12.75">
      <c r="B41" t="s">
        <v>39</v>
      </c>
      <c r="D41">
        <v>0.24</v>
      </c>
      <c r="E41">
        <v>0.246</v>
      </c>
      <c r="F41">
        <v>0.26</v>
      </c>
      <c r="G41">
        <v>0.275</v>
      </c>
      <c r="H41">
        <v>0.244</v>
      </c>
    </row>
    <row r="42" spans="2:8" ht="12.75">
      <c r="B42" t="s">
        <v>40</v>
      </c>
      <c r="D42">
        <v>0.22</v>
      </c>
      <c r="E42">
        <v>0.23</v>
      </c>
      <c r="F42">
        <v>0.26</v>
      </c>
      <c r="G42">
        <v>0.263</v>
      </c>
      <c r="H42">
        <v>0.272</v>
      </c>
    </row>
    <row r="43" spans="2:8" ht="12.75">
      <c r="B43" t="s">
        <v>41</v>
      </c>
      <c r="D43">
        <v>0.25</v>
      </c>
      <c r="E43">
        <v>0.26</v>
      </c>
      <c r="F43">
        <v>0.27</v>
      </c>
      <c r="G43">
        <v>0.28</v>
      </c>
      <c r="H43">
        <v>0.29</v>
      </c>
    </row>
    <row r="44" spans="2:8" ht="12.75">
      <c r="B44" t="s">
        <v>42</v>
      </c>
      <c r="D44">
        <v>0.2</v>
      </c>
      <c r="E44">
        <v>0.246</v>
      </c>
      <c r="F44">
        <v>0.277</v>
      </c>
      <c r="G44">
        <v>0.3</v>
      </c>
      <c r="H44">
        <v>0.31</v>
      </c>
    </row>
    <row r="45" spans="2:8" ht="12.75">
      <c r="B45" t="s">
        <v>43</v>
      </c>
      <c r="D45">
        <v>0.25</v>
      </c>
      <c r="E45">
        <v>0.26</v>
      </c>
      <c r="F45">
        <v>0.27</v>
      </c>
      <c r="G45">
        <v>0.28</v>
      </c>
      <c r="H45">
        <v>0.29</v>
      </c>
    </row>
    <row r="46" spans="2:8" ht="12.75">
      <c r="B46" t="s">
        <v>44</v>
      </c>
      <c r="D46">
        <v>0.444</v>
      </c>
      <c r="E46">
        <v>0.475</v>
      </c>
      <c r="F46">
        <v>0.509</v>
      </c>
      <c r="G46">
        <v>0.54</v>
      </c>
      <c r="H46">
        <v>0.576</v>
      </c>
    </row>
    <row r="47" spans="2:8" ht="12.75">
      <c r="B47" t="s">
        <v>45</v>
      </c>
      <c r="D47">
        <v>0.246</v>
      </c>
      <c r="E47">
        <v>0.256</v>
      </c>
      <c r="F47">
        <v>0.263</v>
      </c>
      <c r="G47">
        <v>0.27</v>
      </c>
      <c r="H47">
        <v>0.278</v>
      </c>
    </row>
    <row r="48" spans="2:8" ht="12.75">
      <c r="B48" t="s">
        <v>46</v>
      </c>
      <c r="D48">
        <v>0.244</v>
      </c>
      <c r="E48">
        <v>0.25</v>
      </c>
      <c r="F48">
        <v>0.26</v>
      </c>
      <c r="G48">
        <v>0.267</v>
      </c>
      <c r="H48">
        <v>0.275</v>
      </c>
    </row>
    <row r="51" spans="1:2" ht="12.75">
      <c r="A51">
        <v>5</v>
      </c>
      <c r="B51" t="s">
        <v>47</v>
      </c>
    </row>
    <row r="53" spans="3:13" ht="12.75">
      <c r="C53" t="s">
        <v>63</v>
      </c>
      <c r="D53">
        <v>50</v>
      </c>
      <c r="E53">
        <v>100</v>
      </c>
      <c r="F53">
        <v>200</v>
      </c>
      <c r="G53">
        <v>300</v>
      </c>
      <c r="H53">
        <v>400</v>
      </c>
      <c r="I53">
        <v>500</v>
      </c>
      <c r="J53">
        <v>600</v>
      </c>
      <c r="K53">
        <v>700</v>
      </c>
      <c r="L53">
        <v>800</v>
      </c>
      <c r="M53">
        <v>900</v>
      </c>
    </row>
    <row r="55" spans="1:13" ht="12.75">
      <c r="A55" t="s">
        <v>42</v>
      </c>
      <c r="B55" t="s">
        <v>59</v>
      </c>
      <c r="C55" t="s">
        <v>52</v>
      </c>
      <c r="D55" s="1">
        <f>0.19+0.00011*D53</f>
        <v>0.1955</v>
      </c>
      <c r="E55">
        <f aca="true" t="shared" si="0" ref="E55:M55">0.19+0.00011*E53</f>
        <v>0.201</v>
      </c>
      <c r="F55">
        <f t="shared" si="0"/>
        <v>0.212</v>
      </c>
      <c r="G55">
        <f t="shared" si="0"/>
        <v>0.223</v>
      </c>
      <c r="H55">
        <f t="shared" si="0"/>
        <v>0.234</v>
      </c>
      <c r="I55">
        <f t="shared" si="0"/>
        <v>0.245</v>
      </c>
      <c r="J55">
        <f t="shared" si="0"/>
        <v>0.256</v>
      </c>
      <c r="K55">
        <f t="shared" si="0"/>
        <v>0.267</v>
      </c>
      <c r="L55">
        <f t="shared" si="0"/>
        <v>0.278</v>
      </c>
      <c r="M55">
        <f t="shared" si="0"/>
        <v>0.28900000000000003</v>
      </c>
    </row>
    <row r="57" spans="1:13" ht="12.75">
      <c r="A57" t="s">
        <v>48</v>
      </c>
      <c r="B57" t="s">
        <v>60</v>
      </c>
      <c r="C57" t="s">
        <v>4</v>
      </c>
      <c r="D57" s="1">
        <f>0.181+0.000071*D53</f>
        <v>0.18455</v>
      </c>
      <c r="E57" s="1">
        <f aca="true" t="shared" si="1" ref="E57:M57">0.181+0.000071*E53</f>
        <v>0.1881</v>
      </c>
      <c r="F57" s="1">
        <f t="shared" si="1"/>
        <v>0.19519999999999998</v>
      </c>
      <c r="G57" s="1">
        <f t="shared" si="1"/>
        <v>0.2023</v>
      </c>
      <c r="H57" s="1">
        <f t="shared" si="1"/>
        <v>0.2094</v>
      </c>
      <c r="I57" s="1">
        <f t="shared" si="1"/>
        <v>0.2165</v>
      </c>
      <c r="J57" s="1">
        <f t="shared" si="1"/>
        <v>0.2236</v>
      </c>
      <c r="K57" s="1">
        <f t="shared" si="1"/>
        <v>0.2307</v>
      </c>
      <c r="L57" s="1">
        <f t="shared" si="1"/>
        <v>0.2378</v>
      </c>
      <c r="M57" s="1">
        <f t="shared" si="1"/>
        <v>0.2449</v>
      </c>
    </row>
    <row r="59" spans="1:13" ht="12.75">
      <c r="A59" t="s">
        <v>49</v>
      </c>
      <c r="B59" t="s">
        <v>61</v>
      </c>
      <c r="C59" t="s">
        <v>52</v>
      </c>
      <c r="D59" s="1">
        <f>0.32+0.00005*D53</f>
        <v>0.3225</v>
      </c>
      <c r="E59" s="1">
        <f aca="true" t="shared" si="2" ref="E59:M59">0.32+0.00005*E53</f>
        <v>0.325</v>
      </c>
      <c r="F59" s="1">
        <f t="shared" si="2"/>
        <v>0.33</v>
      </c>
      <c r="G59" s="1">
        <f t="shared" si="2"/>
        <v>0.335</v>
      </c>
      <c r="H59" s="1">
        <f t="shared" si="2"/>
        <v>0.34</v>
      </c>
      <c r="I59" s="1">
        <f t="shared" si="2"/>
        <v>0.34500000000000003</v>
      </c>
      <c r="J59" s="1">
        <f t="shared" si="2"/>
        <v>0.35000000000000003</v>
      </c>
      <c r="K59" s="1">
        <f t="shared" si="2"/>
        <v>0.355</v>
      </c>
      <c r="L59" s="1">
        <f t="shared" si="2"/>
        <v>0.36</v>
      </c>
      <c r="M59" s="1">
        <f t="shared" si="2"/>
        <v>0.365</v>
      </c>
    </row>
    <row r="61" spans="1:13" ht="12.75">
      <c r="A61" t="s">
        <v>50</v>
      </c>
      <c r="B61" t="s">
        <v>62</v>
      </c>
      <c r="C61" t="s">
        <v>4</v>
      </c>
      <c r="D61" s="1">
        <f>0.21+0.00007*D53</f>
        <v>0.2135</v>
      </c>
      <c r="E61" s="1">
        <f aca="true" t="shared" si="3" ref="E61:M61">0.21+0.00007*E53</f>
        <v>0.217</v>
      </c>
      <c r="F61" s="1">
        <f t="shared" si="3"/>
        <v>0.22399999999999998</v>
      </c>
      <c r="G61" s="1">
        <f t="shared" si="3"/>
        <v>0.23099999999999998</v>
      </c>
      <c r="H61" s="1">
        <f t="shared" si="3"/>
        <v>0.238</v>
      </c>
      <c r="I61" s="1">
        <f t="shared" si="3"/>
        <v>0.245</v>
      </c>
      <c r="J61" s="1">
        <f t="shared" si="3"/>
        <v>0.252</v>
      </c>
      <c r="K61" s="1">
        <f t="shared" si="3"/>
        <v>0.259</v>
      </c>
      <c r="L61" s="1">
        <f t="shared" si="3"/>
        <v>0.266</v>
      </c>
      <c r="M61" s="1">
        <f t="shared" si="3"/>
        <v>0.273</v>
      </c>
    </row>
    <row r="62" ht="12.75">
      <c r="F62" s="1"/>
    </row>
    <row r="63" spans="1:13" ht="12.75">
      <c r="A63" t="s">
        <v>51</v>
      </c>
      <c r="B63" t="s">
        <v>58</v>
      </c>
      <c r="C63" t="s">
        <v>52</v>
      </c>
      <c r="D63" s="1">
        <f>0.42+0.000185*D53</f>
        <v>0.42924999999999996</v>
      </c>
      <c r="E63" s="1">
        <f aca="true" t="shared" si="4" ref="E63:M63">0.42+0.000185*E53</f>
        <v>0.4385</v>
      </c>
      <c r="F63" s="1">
        <f t="shared" si="4"/>
        <v>0.45699999999999996</v>
      </c>
      <c r="G63" s="1">
        <f t="shared" si="4"/>
        <v>0.4755</v>
      </c>
      <c r="H63" s="1">
        <f t="shared" si="4"/>
        <v>0.494</v>
      </c>
      <c r="I63" s="1">
        <f t="shared" si="4"/>
        <v>0.5125</v>
      </c>
      <c r="J63" s="1">
        <f t="shared" si="4"/>
        <v>0.531</v>
      </c>
      <c r="K63" s="1">
        <f t="shared" si="4"/>
        <v>0.5495</v>
      </c>
      <c r="L63" s="1">
        <f t="shared" si="4"/>
        <v>0.568</v>
      </c>
      <c r="M63" s="1">
        <f t="shared" si="4"/>
        <v>0.5865</v>
      </c>
    </row>
    <row r="70" spans="3:9" ht="12.75">
      <c r="C70" t="s">
        <v>63</v>
      </c>
      <c r="D70">
        <v>1000</v>
      </c>
      <c r="E70">
        <v>1100</v>
      </c>
      <c r="F70">
        <v>1200</v>
      </c>
      <c r="G70">
        <v>1300</v>
      </c>
      <c r="H70">
        <v>1400</v>
      </c>
      <c r="I70">
        <v>1500</v>
      </c>
    </row>
    <row r="72" spans="1:9" ht="12.75">
      <c r="A72" t="s">
        <v>42</v>
      </c>
      <c r="C72" t="s">
        <v>52</v>
      </c>
      <c r="D72">
        <f aca="true" t="shared" si="5" ref="D72:I72">0.19+0.00011*D70</f>
        <v>0.3</v>
      </c>
      <c r="E72">
        <f t="shared" si="5"/>
        <v>0.311</v>
      </c>
      <c r="F72">
        <f t="shared" si="5"/>
        <v>0.322</v>
      </c>
      <c r="G72">
        <f t="shared" si="5"/>
        <v>0.333</v>
      </c>
      <c r="H72">
        <f t="shared" si="5"/>
        <v>0.344</v>
      </c>
      <c r="I72">
        <f t="shared" si="5"/>
        <v>0.355</v>
      </c>
    </row>
    <row r="74" spans="1:9" ht="12.75">
      <c r="A74" t="s">
        <v>48</v>
      </c>
      <c r="C74" t="s">
        <v>4</v>
      </c>
      <c r="D74">
        <f aca="true" t="shared" si="6" ref="D74:I74">0.181+0.000071*D70</f>
        <v>0.252</v>
      </c>
      <c r="E74" s="1">
        <f t="shared" si="6"/>
        <v>0.2591</v>
      </c>
      <c r="F74" s="1">
        <f t="shared" si="6"/>
        <v>0.2662</v>
      </c>
      <c r="G74" s="1">
        <f t="shared" si="6"/>
        <v>0.2733</v>
      </c>
      <c r="H74" s="1">
        <f t="shared" si="6"/>
        <v>0.2804</v>
      </c>
      <c r="I74" s="1">
        <f t="shared" si="6"/>
        <v>0.2875</v>
      </c>
    </row>
    <row r="76" spans="1:9" ht="12.75">
      <c r="A76" t="s">
        <v>49</v>
      </c>
      <c r="C76" t="s">
        <v>52</v>
      </c>
      <c r="D76">
        <f aca="true" t="shared" si="7" ref="D76:I76">0.32+0.00005*D70</f>
        <v>0.37</v>
      </c>
      <c r="E76">
        <f t="shared" si="7"/>
        <v>0.375</v>
      </c>
      <c r="F76">
        <f t="shared" si="7"/>
        <v>0.38</v>
      </c>
      <c r="G76">
        <f t="shared" si="7"/>
        <v>0.385</v>
      </c>
      <c r="H76">
        <f t="shared" si="7"/>
        <v>0.39</v>
      </c>
      <c r="I76">
        <f t="shared" si="7"/>
        <v>0.395</v>
      </c>
    </row>
    <row r="78" spans="1:9" ht="12.75">
      <c r="A78" t="s">
        <v>50</v>
      </c>
      <c r="C78" t="s">
        <v>4</v>
      </c>
      <c r="D78">
        <f aca="true" t="shared" si="8" ref="D78:I78">0.21+0.00007*D70</f>
        <v>0.27999999999999997</v>
      </c>
      <c r="E78">
        <f t="shared" si="8"/>
        <v>0.287</v>
      </c>
      <c r="F78">
        <f t="shared" si="8"/>
        <v>0.294</v>
      </c>
      <c r="G78">
        <f t="shared" si="8"/>
        <v>0.301</v>
      </c>
      <c r="H78">
        <f t="shared" si="8"/>
        <v>0.308</v>
      </c>
      <c r="I78">
        <f t="shared" si="8"/>
        <v>0.315</v>
      </c>
    </row>
    <row r="80" spans="1:9" ht="12.75">
      <c r="A80" t="s">
        <v>51</v>
      </c>
      <c r="C80" t="s">
        <v>52</v>
      </c>
      <c r="D80">
        <f aca="true" t="shared" si="9" ref="D80:I80">0.42+0.000185*D70</f>
        <v>0.605</v>
      </c>
      <c r="E80" s="1">
        <f t="shared" si="9"/>
        <v>0.6234999999999999</v>
      </c>
      <c r="F80" s="1">
        <f t="shared" si="9"/>
        <v>0.642</v>
      </c>
      <c r="G80" s="1">
        <f t="shared" si="9"/>
        <v>0.6605</v>
      </c>
      <c r="H80" s="1">
        <f t="shared" si="9"/>
        <v>0.679</v>
      </c>
      <c r="I80" s="1">
        <f t="shared" si="9"/>
        <v>0.6975</v>
      </c>
    </row>
  </sheetData>
  <sheetProtection/>
  <mergeCells count="2">
    <mergeCell ref="D4:I4"/>
    <mergeCell ref="J8:M8"/>
  </mergeCells>
  <printOptions/>
  <pageMargins left="1" right="1" top="1.25" bottom="1" header="0.5" footer="0.5"/>
  <pageSetup horizontalDpi="300" verticalDpi="300" orientation="landscape" paperSize="9" r:id="rId1"/>
  <headerFooter alignWithMargins="0">
    <oddHeader>&amp;LDEOLALKAR  CONSULTANTS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PageLayoutView="0" workbookViewId="0" topLeftCell="A16">
      <selection activeCell="A6" sqref="A6:E8"/>
    </sheetView>
  </sheetViews>
  <sheetFormatPr defaultColWidth="9.140625" defaultRowHeight="12.75"/>
  <cols>
    <col min="1" max="1" width="6.7109375" style="0" customWidth="1"/>
    <col min="3" max="3" width="10.140625" style="0" customWidth="1"/>
    <col min="5" max="5" width="10.140625" style="0" customWidth="1"/>
  </cols>
  <sheetData>
    <row r="1" ht="12.75">
      <c r="C1" s="4" t="s">
        <v>73</v>
      </c>
    </row>
    <row r="3" spans="3:5" ht="12.75">
      <c r="C3" s="6" t="s">
        <v>70</v>
      </c>
      <c r="D3" s="6"/>
      <c r="E3" s="6"/>
    </row>
    <row r="4" spans="3:5" ht="12.75">
      <c r="C4" s="6" t="s">
        <v>71</v>
      </c>
      <c r="D4" s="6"/>
      <c r="E4" s="6"/>
    </row>
    <row r="6" spans="1:5" ht="12.75">
      <c r="A6" s="4"/>
      <c r="B6" s="5" t="s">
        <v>53</v>
      </c>
      <c r="C6" s="5" t="s">
        <v>64</v>
      </c>
      <c r="D6" s="4"/>
      <c r="E6" s="5" t="s">
        <v>64</v>
      </c>
    </row>
    <row r="7" spans="1:5" ht="12.75">
      <c r="A7" s="4"/>
      <c r="B7" s="4"/>
      <c r="C7" s="5" t="s">
        <v>66</v>
      </c>
      <c r="D7" s="4"/>
      <c r="E7" s="5" t="s">
        <v>65</v>
      </c>
    </row>
    <row r="8" spans="1:5" ht="14.25">
      <c r="A8" s="4"/>
      <c r="B8" s="5" t="s">
        <v>74</v>
      </c>
      <c r="C8" s="5" t="s">
        <v>75</v>
      </c>
      <c r="D8" s="4"/>
      <c r="E8" s="5" t="s">
        <v>4</v>
      </c>
    </row>
    <row r="10" spans="2:5" ht="12.75">
      <c r="B10" s="2">
        <v>0</v>
      </c>
      <c r="C10" s="2">
        <v>0.31</v>
      </c>
      <c r="E10" s="2">
        <v>0.173</v>
      </c>
    </row>
    <row r="11" spans="2:5" ht="12.75">
      <c r="B11" s="2">
        <v>50</v>
      </c>
      <c r="C11" s="2">
        <v>0.31</v>
      </c>
      <c r="E11" s="2">
        <v>0.18</v>
      </c>
    </row>
    <row r="12" spans="2:5" ht="12.75">
      <c r="B12" s="2">
        <f aca="true" t="shared" si="0" ref="B12:B38">+B11+50</f>
        <v>100</v>
      </c>
      <c r="C12" s="2">
        <v>0.312</v>
      </c>
      <c r="E12" s="2">
        <v>0.1875</v>
      </c>
    </row>
    <row r="13" spans="2:5" ht="12.75">
      <c r="B13" s="2">
        <f t="shared" si="0"/>
        <v>150</v>
      </c>
      <c r="C13" s="2">
        <v>0.3125</v>
      </c>
      <c r="E13" s="2">
        <v>0.193</v>
      </c>
    </row>
    <row r="14" spans="2:5" ht="12.75">
      <c r="B14" s="2">
        <f t="shared" si="0"/>
        <v>200</v>
      </c>
      <c r="C14" s="2">
        <v>0.313</v>
      </c>
      <c r="E14" s="2">
        <v>0.1975</v>
      </c>
    </row>
    <row r="15" spans="2:5" ht="12.75">
      <c r="B15" s="2">
        <f t="shared" si="0"/>
        <v>250</v>
      </c>
      <c r="C15" s="2"/>
      <c r="E15" s="2"/>
    </row>
    <row r="16" spans="2:5" ht="12.75">
      <c r="B16" s="2">
        <f t="shared" si="0"/>
        <v>300</v>
      </c>
      <c r="C16" s="2">
        <v>0.315</v>
      </c>
      <c r="E16" s="2">
        <v>0.206</v>
      </c>
    </row>
    <row r="17" spans="2:5" ht="12.75">
      <c r="B17" s="2">
        <f t="shared" si="0"/>
        <v>350</v>
      </c>
      <c r="C17" s="2">
        <v>0.317</v>
      </c>
      <c r="E17" s="2"/>
    </row>
    <row r="18" spans="2:5" ht="12.75">
      <c r="B18" s="2">
        <f t="shared" si="0"/>
        <v>400</v>
      </c>
      <c r="C18" s="2">
        <v>0.318</v>
      </c>
      <c r="E18" s="2">
        <v>0.213</v>
      </c>
    </row>
    <row r="19" spans="2:5" ht="12.75">
      <c r="B19" s="2">
        <f t="shared" si="0"/>
        <v>450</v>
      </c>
      <c r="C19" s="2">
        <v>0.32</v>
      </c>
      <c r="E19" s="2">
        <v>0.215</v>
      </c>
    </row>
    <row r="20" spans="2:5" ht="12.75">
      <c r="B20" s="2">
        <f t="shared" si="0"/>
        <v>500</v>
      </c>
      <c r="C20" s="2">
        <v>0.321</v>
      </c>
      <c r="E20" s="2">
        <v>0.218</v>
      </c>
    </row>
    <row r="21" spans="2:5" ht="12.75">
      <c r="B21" s="2">
        <f t="shared" si="0"/>
        <v>550</v>
      </c>
      <c r="C21" s="2">
        <v>0.3225</v>
      </c>
      <c r="E21" s="2">
        <v>0.221</v>
      </c>
    </row>
    <row r="22" spans="2:5" ht="12.75">
      <c r="B22" s="2">
        <f t="shared" si="0"/>
        <v>600</v>
      </c>
      <c r="C22" s="2">
        <v>0.324</v>
      </c>
      <c r="E22" s="2">
        <v>0.2235</v>
      </c>
    </row>
    <row r="23" spans="2:5" ht="12.75">
      <c r="B23" s="2">
        <f t="shared" si="0"/>
        <v>650</v>
      </c>
      <c r="C23" s="2">
        <v>0.325</v>
      </c>
      <c r="E23" s="2"/>
    </row>
    <row r="24" spans="2:5" ht="12.75">
      <c r="B24" s="2">
        <f t="shared" si="0"/>
        <v>700</v>
      </c>
      <c r="C24" s="2">
        <v>0.3275</v>
      </c>
      <c r="E24" s="2">
        <v>0.2275</v>
      </c>
    </row>
    <row r="25" spans="2:5" ht="12.75">
      <c r="B25" s="2">
        <f t="shared" si="0"/>
        <v>750</v>
      </c>
      <c r="C25" s="2">
        <v>0.329</v>
      </c>
      <c r="E25" s="2"/>
    </row>
    <row r="26" spans="2:5" ht="12.75">
      <c r="B26" s="2">
        <f t="shared" si="0"/>
        <v>800</v>
      </c>
      <c r="C26" s="2">
        <v>0.33</v>
      </c>
      <c r="E26" s="2">
        <v>0.231</v>
      </c>
    </row>
    <row r="27" spans="2:5" ht="12.75">
      <c r="B27" s="2">
        <f t="shared" si="0"/>
        <v>850</v>
      </c>
      <c r="C27" s="2">
        <v>0.3325</v>
      </c>
      <c r="E27" s="2"/>
    </row>
    <row r="28" spans="2:5" ht="12.75">
      <c r="B28" s="2">
        <f t="shared" si="0"/>
        <v>900</v>
      </c>
      <c r="C28" s="2">
        <v>0.334</v>
      </c>
      <c r="E28" s="2">
        <v>0.234</v>
      </c>
    </row>
    <row r="29" spans="2:5" ht="12.75">
      <c r="B29" s="2">
        <f t="shared" si="0"/>
        <v>950</v>
      </c>
      <c r="C29" s="2">
        <v>0.335</v>
      </c>
      <c r="E29" s="2"/>
    </row>
    <row r="30" spans="2:5" ht="12.75">
      <c r="B30" s="2">
        <f t="shared" si="0"/>
        <v>1000</v>
      </c>
      <c r="C30" s="2">
        <v>0.3375</v>
      </c>
      <c r="E30" s="2">
        <v>0.237</v>
      </c>
    </row>
    <row r="31" spans="2:5" ht="12.75">
      <c r="B31" s="2">
        <f t="shared" si="0"/>
        <v>1050</v>
      </c>
      <c r="C31" s="2"/>
      <c r="E31" s="2"/>
    </row>
    <row r="32" spans="2:5" ht="12.75">
      <c r="B32" s="2">
        <f t="shared" si="0"/>
        <v>1100</v>
      </c>
      <c r="C32" s="2">
        <v>0.34</v>
      </c>
      <c r="E32" s="2">
        <v>0.242</v>
      </c>
    </row>
    <row r="33" spans="2:5" ht="12.75">
      <c r="B33" s="2">
        <f t="shared" si="0"/>
        <v>1150</v>
      </c>
      <c r="C33" s="2"/>
      <c r="E33" s="2"/>
    </row>
    <row r="34" spans="2:5" ht="12.75">
      <c r="B34" s="2">
        <f t="shared" si="0"/>
        <v>1200</v>
      </c>
      <c r="C34" s="2">
        <v>0.343</v>
      </c>
      <c r="E34" s="2">
        <v>0.2475</v>
      </c>
    </row>
    <row r="35" spans="2:5" ht="12.75">
      <c r="B35" s="2">
        <f t="shared" si="0"/>
        <v>1250</v>
      </c>
      <c r="C35" s="2"/>
      <c r="E35" s="2"/>
    </row>
    <row r="36" spans="2:5" ht="12.75">
      <c r="B36" s="2">
        <f t="shared" si="0"/>
        <v>1300</v>
      </c>
      <c r="C36" s="2">
        <v>0.345</v>
      </c>
      <c r="E36" s="2">
        <v>0.253</v>
      </c>
    </row>
    <row r="37" spans="2:5" ht="12.75">
      <c r="B37" s="2">
        <f t="shared" si="0"/>
        <v>1350</v>
      </c>
      <c r="C37" s="2"/>
      <c r="E37" s="2">
        <v>0.26</v>
      </c>
    </row>
    <row r="38" spans="2:5" ht="12.75">
      <c r="B38" s="2">
        <f t="shared" si="0"/>
        <v>1400</v>
      </c>
      <c r="C38" s="2">
        <v>0.347</v>
      </c>
      <c r="E38" s="2">
        <v>0.261</v>
      </c>
    </row>
    <row r="62" spans="2:5" ht="12.75">
      <c r="B62" s="7" t="s">
        <v>67</v>
      </c>
      <c r="C62" s="7"/>
      <c r="D62" s="7"/>
      <c r="E62" s="7"/>
    </row>
    <row r="64" spans="2:3" ht="12.75">
      <c r="B64" t="s">
        <v>68</v>
      </c>
      <c r="C64" s="3">
        <v>39085</v>
      </c>
    </row>
    <row r="65" ht="12.75">
      <c r="B65" t="s">
        <v>69</v>
      </c>
    </row>
    <row r="76" spans="2:3" ht="12.75">
      <c r="B76" t="s">
        <v>72</v>
      </c>
      <c r="C76" s="3">
        <v>39085</v>
      </c>
    </row>
    <row r="77" ht="12.75">
      <c r="B77" t="s">
        <v>69</v>
      </c>
    </row>
  </sheetData>
  <sheetProtection/>
  <mergeCells count="3">
    <mergeCell ref="B62:E62"/>
    <mergeCell ref="C3:E3"/>
    <mergeCell ref="C4:E4"/>
  </mergeCells>
  <printOptions/>
  <pageMargins left="1.25" right="1" top="1.25" bottom="1" header="0.5" footer="0.5"/>
  <pageSetup horizontalDpi="300" verticalDpi="300" orientation="portrait" paperSize="9" r:id="rId2"/>
  <headerFooter alignWithMargins="0">
    <oddHeader>&amp;LDEOLALKAR  CONSULTANTS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deolalkar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deolalkr</dc:creator>
  <cp:keywords/>
  <dc:description/>
  <cp:lastModifiedBy>Deolalkar</cp:lastModifiedBy>
  <cp:lastPrinted>2007-08-26T14:10:25Z</cp:lastPrinted>
  <dcterms:created xsi:type="dcterms:W3CDTF">2002-01-18T04:35:02Z</dcterms:created>
  <dcterms:modified xsi:type="dcterms:W3CDTF">2019-08-04T10:26:23Z</dcterms:modified>
  <cp:category/>
  <cp:version/>
  <cp:contentType/>
  <cp:contentStatus/>
</cp:coreProperties>
</file>